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otsw\Desktop\"/>
    </mc:Choice>
  </mc:AlternateContent>
  <xr:revisionPtr revIDLastSave="0" documentId="8_{4FFC0327-26F1-45CE-B31D-799A3000E70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portsman" sheetId="2" r:id="rId1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" l="1"/>
  <c r="H6" i="2"/>
  <c r="I6" i="2"/>
  <c r="J6" i="2"/>
  <c r="L6" i="2" s="1"/>
  <c r="N6" i="2" s="1"/>
  <c r="K6" i="2"/>
  <c r="G8" i="2"/>
  <c r="H8" i="2"/>
  <c r="I8" i="2"/>
  <c r="J8" i="2"/>
  <c r="K8" i="2"/>
  <c r="G13" i="2"/>
  <c r="H13" i="2"/>
  <c r="L13" i="2" s="1"/>
  <c r="N13" i="2" s="1"/>
  <c r="I13" i="2"/>
  <c r="J13" i="2"/>
  <c r="K13" i="2"/>
  <c r="G11" i="2"/>
  <c r="H11" i="2"/>
  <c r="I11" i="2"/>
  <c r="L11" i="2" s="1"/>
  <c r="N11" i="2" s="1"/>
  <c r="J11" i="2"/>
  <c r="K11" i="2"/>
  <c r="H4" i="2"/>
  <c r="I4" i="2"/>
  <c r="J4" i="2"/>
  <c r="K4" i="2"/>
  <c r="G4" i="2"/>
  <c r="G10" i="2"/>
  <c r="H10" i="2"/>
  <c r="I10" i="2"/>
  <c r="L10" i="2" s="1"/>
  <c r="N10" i="2" s="1"/>
  <c r="J10" i="2"/>
  <c r="K10" i="2"/>
  <c r="H7" i="2"/>
  <c r="I7" i="2"/>
  <c r="J7" i="2"/>
  <c r="K7" i="2"/>
  <c r="H9" i="2"/>
  <c r="I9" i="2"/>
  <c r="L9" i="2" s="1"/>
  <c r="N9" i="2" s="1"/>
  <c r="J9" i="2"/>
  <c r="K9" i="2"/>
  <c r="H12" i="2"/>
  <c r="I12" i="2"/>
  <c r="J12" i="2"/>
  <c r="L12" i="2" s="1"/>
  <c r="N12" i="2" s="1"/>
  <c r="K12" i="2"/>
  <c r="H3" i="2"/>
  <c r="I3" i="2"/>
  <c r="L3" i="2" s="1"/>
  <c r="N3" i="2" s="1"/>
  <c r="J3" i="2"/>
  <c r="K3" i="2"/>
  <c r="H5" i="2"/>
  <c r="L5" i="2" s="1"/>
  <c r="N5" i="2" s="1"/>
  <c r="I5" i="2"/>
  <c r="J5" i="2"/>
  <c r="K5" i="2"/>
  <c r="G5" i="2"/>
  <c r="G3" i="2"/>
  <c r="G12" i="2"/>
  <c r="G9" i="2"/>
  <c r="G7" i="2"/>
  <c r="L7" i="2" l="1"/>
  <c r="N7" i="2" s="1"/>
  <c r="L4" i="2"/>
  <c r="N4" i="2" s="1"/>
  <c r="L8" i="2"/>
  <c r="N8" i="2" s="1"/>
</calcChain>
</file>

<file path=xl/sharedStrings.xml><?xml version="1.0" encoding="utf-8"?>
<sst xmlns="http://schemas.openxmlformats.org/spreadsheetml/2006/main" count="30" uniqueCount="27">
  <si>
    <t>Sliglanda</t>
  </si>
  <si>
    <t>Total</t>
  </si>
  <si>
    <t>poäng</t>
  </si>
  <si>
    <t>Total poäng</t>
  </si>
  <si>
    <t>Anders Kihlström</t>
  </si>
  <si>
    <t>Sören Esplund</t>
  </si>
  <si>
    <t>Göran Adolfsson</t>
  </si>
  <si>
    <t>Brä</t>
  </si>
  <si>
    <t>SP-poäng</t>
  </si>
  <si>
    <t>Summa</t>
  </si>
  <si>
    <t>ACK SP</t>
  </si>
  <si>
    <t>SP historik</t>
  </si>
  <si>
    <t>Brännebrona</t>
  </si>
  <si>
    <t>Oskar Findahl</t>
  </si>
  <si>
    <t>Sli</t>
  </si>
  <si>
    <t>Vidas Navickas</t>
  </si>
  <si>
    <t>Peter Viman</t>
  </si>
  <si>
    <t>Patrik Johansson</t>
  </si>
  <si>
    <t>SP 2020</t>
  </si>
  <si>
    <t>SM/UT Örebro</t>
  </si>
  <si>
    <t>Öre</t>
  </si>
  <si>
    <t>Her</t>
  </si>
  <si>
    <t>Alexander Moberg</t>
  </si>
  <si>
    <t>Sportsmancupen 2020</t>
  </si>
  <si>
    <t>Björn Karlsson</t>
  </si>
  <si>
    <t>Axel Olsson Segerström</t>
  </si>
  <si>
    <t>Herrljunga
Inställt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</si>
</sst>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2" xfId="1" applyBorder="1" applyAlignment="1">
      <alignment horizontal="left"/>
    </xf>
    <xf numFmtId="0" fontId="3" fillId="0" borderId="0" xfId="0" applyFont="1"/>
    <xf numFmtId="2" fontId="0" fillId="0" borderId="2" xfId="0" applyNumberFormat="1" applyBorder="1" applyAlignment="1">
      <alignment horizontal="right"/>
    </xf>
    <xf numFmtId="0" fontId="6" fillId="0" borderId="0" xfId="0" applyFont="1"/>
    <xf numFmtId="2" fontId="0" fillId="0" borderId="2" xfId="0" applyNumberForma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7" fillId="3" borderId="2" xfId="0" applyFont="1" applyFill="1" applyBorder="1"/>
    <xf numFmtId="0" fontId="6" fillId="2" borderId="8" xfId="0" applyFont="1" applyFill="1" applyBorder="1"/>
    <xf numFmtId="0" fontId="6" fillId="2" borderId="13" xfId="0" applyFont="1" applyFill="1" applyBorder="1"/>
    <xf numFmtId="2" fontId="6" fillId="2" borderId="2" xfId="0" applyNumberFormat="1" applyFont="1" applyFill="1" applyBorder="1"/>
    <xf numFmtId="0" fontId="0" fillId="3" borderId="2" xfId="0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6" fillId="3" borderId="11" xfId="0" applyFont="1" applyFill="1" applyBorder="1"/>
    <xf numFmtId="0" fontId="0" fillId="0" borderId="12" xfId="0" applyFill="1" applyBorder="1"/>
    <xf numFmtId="0" fontId="0" fillId="0" borderId="2" xfId="0" applyFill="1" applyBorder="1"/>
    <xf numFmtId="0" fontId="6" fillId="2" borderId="4" xfId="0" applyFont="1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right"/>
    </xf>
  </cellXfs>
  <cellStyles count="6">
    <cellStyle name="Följd hyperlänk" xfId="3" builtinId="9" hidden="1"/>
    <cellStyle name="Följd hyperlänk" xfId="5" builtinId="9" hidden="1"/>
    <cellStyle name="Hyperlänk" xfId="2" builtinId="8" hidden="1"/>
    <cellStyle name="Hyperlänk" xfId="4" builtinId="8" hidden="1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M18" sqref="M18"/>
    </sheetView>
  </sheetViews>
  <sheetFormatPr defaultColWidth="8.7109375" defaultRowHeight="15" x14ac:dyDescent="0.25"/>
  <cols>
    <col min="1" max="1" width="10.7109375" customWidth="1"/>
    <col min="2" max="2" width="30.28515625" customWidth="1"/>
    <col min="3" max="3" width="11.7109375" customWidth="1"/>
    <col min="4" max="4" width="13.28515625" customWidth="1"/>
    <col min="5" max="6" width="11.7109375" customWidth="1"/>
    <col min="7" max="7" width="11.42578125" customWidth="1"/>
    <col min="8" max="8" width="3.7109375" customWidth="1"/>
    <col min="9" max="9" width="3.85546875" customWidth="1"/>
    <col min="10" max="10" width="3.28515625" customWidth="1"/>
    <col min="11" max="11" width="3.7109375" bestFit="1" customWidth="1"/>
    <col min="12" max="12" width="8.7109375" customWidth="1"/>
    <col min="13" max="13" width="9.7109375" bestFit="1" customWidth="1"/>
    <col min="14" max="14" width="8.7109375" style="6"/>
    <col min="246" max="246" width="20" customWidth="1"/>
    <col min="262" max="262" width="11.42578125" customWidth="1"/>
    <col min="502" max="502" width="20" customWidth="1"/>
    <col min="518" max="518" width="11.42578125" customWidth="1"/>
    <col min="758" max="758" width="20" customWidth="1"/>
    <col min="774" max="774" width="11.42578125" customWidth="1"/>
    <col min="1014" max="1014" width="20" customWidth="1"/>
    <col min="1030" max="1030" width="11.42578125" customWidth="1"/>
    <col min="1270" max="1270" width="20" customWidth="1"/>
    <col min="1286" max="1286" width="11.42578125" customWidth="1"/>
    <col min="1526" max="1526" width="20" customWidth="1"/>
    <col min="1542" max="1542" width="11.42578125" customWidth="1"/>
    <col min="1782" max="1782" width="20" customWidth="1"/>
    <col min="1798" max="1798" width="11.42578125" customWidth="1"/>
    <col min="2038" max="2038" width="20" customWidth="1"/>
    <col min="2054" max="2054" width="11.42578125" customWidth="1"/>
    <col min="2294" max="2294" width="20" customWidth="1"/>
    <col min="2310" max="2310" width="11.42578125" customWidth="1"/>
    <col min="2550" max="2550" width="20" customWidth="1"/>
    <col min="2566" max="2566" width="11.42578125" customWidth="1"/>
    <col min="2806" max="2806" width="20" customWidth="1"/>
    <col min="2822" max="2822" width="11.42578125" customWidth="1"/>
    <col min="3062" max="3062" width="20" customWidth="1"/>
    <col min="3078" max="3078" width="11.42578125" customWidth="1"/>
    <col min="3318" max="3318" width="20" customWidth="1"/>
    <col min="3334" max="3334" width="11.42578125" customWidth="1"/>
    <col min="3574" max="3574" width="20" customWidth="1"/>
    <col min="3590" max="3590" width="11.42578125" customWidth="1"/>
    <col min="3830" max="3830" width="20" customWidth="1"/>
    <col min="3846" max="3846" width="11.42578125" customWidth="1"/>
    <col min="4086" max="4086" width="20" customWidth="1"/>
    <col min="4102" max="4102" width="11.42578125" customWidth="1"/>
    <col min="4342" max="4342" width="20" customWidth="1"/>
    <col min="4358" max="4358" width="11.42578125" customWidth="1"/>
    <col min="4598" max="4598" width="20" customWidth="1"/>
    <col min="4614" max="4614" width="11.42578125" customWidth="1"/>
    <col min="4854" max="4854" width="20" customWidth="1"/>
    <col min="4870" max="4870" width="11.42578125" customWidth="1"/>
    <col min="5110" max="5110" width="20" customWidth="1"/>
    <col min="5126" max="5126" width="11.42578125" customWidth="1"/>
    <col min="5366" max="5366" width="20" customWidth="1"/>
    <col min="5382" max="5382" width="11.42578125" customWidth="1"/>
    <col min="5622" max="5622" width="20" customWidth="1"/>
    <col min="5638" max="5638" width="11.42578125" customWidth="1"/>
    <col min="5878" max="5878" width="20" customWidth="1"/>
    <col min="5894" max="5894" width="11.42578125" customWidth="1"/>
    <col min="6134" max="6134" width="20" customWidth="1"/>
    <col min="6150" max="6150" width="11.42578125" customWidth="1"/>
    <col min="6390" max="6390" width="20" customWidth="1"/>
    <col min="6406" max="6406" width="11.42578125" customWidth="1"/>
    <col min="6646" max="6646" width="20" customWidth="1"/>
    <col min="6662" max="6662" width="11.42578125" customWidth="1"/>
    <col min="6902" max="6902" width="20" customWidth="1"/>
    <col min="6918" max="6918" width="11.42578125" customWidth="1"/>
    <col min="7158" max="7158" width="20" customWidth="1"/>
    <col min="7174" max="7174" width="11.42578125" customWidth="1"/>
    <col min="7414" max="7414" width="20" customWidth="1"/>
    <col min="7430" max="7430" width="11.42578125" customWidth="1"/>
    <col min="7670" max="7670" width="20" customWidth="1"/>
    <col min="7686" max="7686" width="11.42578125" customWidth="1"/>
    <col min="7926" max="7926" width="20" customWidth="1"/>
    <col min="7942" max="7942" width="11.42578125" customWidth="1"/>
    <col min="8182" max="8182" width="20" customWidth="1"/>
    <col min="8198" max="8198" width="11.42578125" customWidth="1"/>
    <col min="8438" max="8438" width="20" customWidth="1"/>
    <col min="8454" max="8454" width="11.42578125" customWidth="1"/>
    <col min="8694" max="8694" width="20" customWidth="1"/>
    <col min="8710" max="8710" width="11.42578125" customWidth="1"/>
    <col min="8950" max="8950" width="20" customWidth="1"/>
    <col min="8966" max="8966" width="11.42578125" customWidth="1"/>
    <col min="9206" max="9206" width="20" customWidth="1"/>
    <col min="9222" max="9222" width="11.42578125" customWidth="1"/>
    <col min="9462" max="9462" width="20" customWidth="1"/>
    <col min="9478" max="9478" width="11.42578125" customWidth="1"/>
    <col min="9718" max="9718" width="20" customWidth="1"/>
    <col min="9734" max="9734" width="11.42578125" customWidth="1"/>
    <col min="9974" max="9974" width="20" customWidth="1"/>
    <col min="9990" max="9990" width="11.42578125" customWidth="1"/>
    <col min="10230" max="10230" width="20" customWidth="1"/>
    <col min="10246" max="10246" width="11.42578125" customWidth="1"/>
    <col min="10486" max="10486" width="20" customWidth="1"/>
    <col min="10502" max="10502" width="11.42578125" customWidth="1"/>
    <col min="10742" max="10742" width="20" customWidth="1"/>
    <col min="10758" max="10758" width="11.42578125" customWidth="1"/>
    <col min="10998" max="10998" width="20" customWidth="1"/>
    <col min="11014" max="11014" width="11.42578125" customWidth="1"/>
    <col min="11254" max="11254" width="20" customWidth="1"/>
    <col min="11270" max="11270" width="11.42578125" customWidth="1"/>
    <col min="11510" max="11510" width="20" customWidth="1"/>
    <col min="11526" max="11526" width="11.42578125" customWidth="1"/>
    <col min="11766" max="11766" width="20" customWidth="1"/>
    <col min="11782" max="11782" width="11.42578125" customWidth="1"/>
    <col min="12022" max="12022" width="20" customWidth="1"/>
    <col min="12038" max="12038" width="11.42578125" customWidth="1"/>
    <col min="12278" max="12278" width="20" customWidth="1"/>
    <col min="12294" max="12294" width="11.42578125" customWidth="1"/>
    <col min="12534" max="12534" width="20" customWidth="1"/>
    <col min="12550" max="12550" width="11.42578125" customWidth="1"/>
    <col min="12790" max="12790" width="20" customWidth="1"/>
    <col min="12806" max="12806" width="11.42578125" customWidth="1"/>
    <col min="13046" max="13046" width="20" customWidth="1"/>
    <col min="13062" max="13062" width="11.42578125" customWidth="1"/>
    <col min="13302" max="13302" width="20" customWidth="1"/>
    <col min="13318" max="13318" width="11.42578125" customWidth="1"/>
    <col min="13558" max="13558" width="20" customWidth="1"/>
    <col min="13574" max="13574" width="11.42578125" customWidth="1"/>
    <col min="13814" max="13814" width="20" customWidth="1"/>
    <col min="13830" max="13830" width="11.42578125" customWidth="1"/>
    <col min="14070" max="14070" width="20" customWidth="1"/>
    <col min="14086" max="14086" width="11.42578125" customWidth="1"/>
    <col min="14326" max="14326" width="20" customWidth="1"/>
    <col min="14342" max="14342" width="11.42578125" customWidth="1"/>
    <col min="14582" max="14582" width="20" customWidth="1"/>
    <col min="14598" max="14598" width="11.42578125" customWidth="1"/>
    <col min="14838" max="14838" width="20" customWidth="1"/>
    <col min="14854" max="14854" width="11.42578125" customWidth="1"/>
    <col min="15094" max="15094" width="20" customWidth="1"/>
    <col min="15110" max="15110" width="11.42578125" customWidth="1"/>
    <col min="15350" max="15350" width="20" customWidth="1"/>
    <col min="15366" max="15366" width="11.42578125" customWidth="1"/>
    <col min="15606" max="15606" width="20" customWidth="1"/>
    <col min="15622" max="15622" width="11.42578125" customWidth="1"/>
    <col min="15862" max="15862" width="20" customWidth="1"/>
    <col min="15878" max="15878" width="11.42578125" customWidth="1"/>
    <col min="16118" max="16118" width="20" customWidth="1"/>
    <col min="16134" max="16134" width="11.42578125" customWidth="1"/>
  </cols>
  <sheetData>
    <row r="1" spans="1:14" ht="30" x14ac:dyDescent="0.25">
      <c r="A1" s="4" t="s">
        <v>23</v>
      </c>
      <c r="C1" s="8" t="s">
        <v>12</v>
      </c>
      <c r="D1" s="9" t="s">
        <v>19</v>
      </c>
      <c r="E1" s="8" t="s">
        <v>0</v>
      </c>
      <c r="F1" s="29" t="s">
        <v>26</v>
      </c>
      <c r="G1" s="10" t="s">
        <v>1</v>
      </c>
      <c r="H1" s="26" t="s">
        <v>8</v>
      </c>
      <c r="I1" s="27"/>
      <c r="J1" s="27"/>
      <c r="K1" s="28"/>
      <c r="L1" s="17" t="s">
        <v>18</v>
      </c>
      <c r="M1" s="18" t="s">
        <v>11</v>
      </c>
      <c r="N1" s="19" t="s">
        <v>10</v>
      </c>
    </row>
    <row r="2" spans="1:14" ht="15.75" thickBot="1" x14ac:dyDescent="0.3">
      <c r="A2" s="1"/>
      <c r="B2" s="1"/>
      <c r="C2" s="11" t="s">
        <v>2</v>
      </c>
      <c r="D2" s="11" t="s">
        <v>2</v>
      </c>
      <c r="E2" s="11" t="s">
        <v>2</v>
      </c>
      <c r="F2" s="11" t="s">
        <v>2</v>
      </c>
      <c r="G2" s="12" t="s">
        <v>3</v>
      </c>
      <c r="H2" s="16" t="s">
        <v>7</v>
      </c>
      <c r="I2" s="16" t="s">
        <v>20</v>
      </c>
      <c r="J2" s="16" t="s">
        <v>14</v>
      </c>
      <c r="K2" s="16" t="s">
        <v>21</v>
      </c>
      <c r="L2" s="20"/>
      <c r="M2" s="21"/>
      <c r="N2" s="22" t="s">
        <v>9</v>
      </c>
    </row>
    <row r="3" spans="1:14" x14ac:dyDescent="0.25">
      <c r="A3" s="1">
        <v>1</v>
      </c>
      <c r="B3" s="1" t="s">
        <v>22</v>
      </c>
      <c r="C3" s="5">
        <v>48.77</v>
      </c>
      <c r="D3" s="5">
        <v>73.069999999999993</v>
      </c>
      <c r="E3" s="5">
        <v>69.77</v>
      </c>
      <c r="F3" s="30">
        <v>0</v>
      </c>
      <c r="G3" s="15">
        <f>LARGE(C3:F3,1) + LARGE(C3:F3,2) + LARGE(C3:F3,3)</f>
        <v>191.60999999999999</v>
      </c>
      <c r="H3" s="1">
        <f>IF(C3&gt;95,5,IF(C3&gt;90,4,IF(C3&gt;85,3,IF(C3&gt;80,2,IF(C3&gt;75,1,0)))))</f>
        <v>0</v>
      </c>
      <c r="I3" s="1">
        <f>IF(D3&gt;95,5,IF(D3&gt;90,4,IF(D3&gt;85,3,IF(D3&gt;80,2,IF(D3&gt;75,1,0)))))</f>
        <v>0</v>
      </c>
      <c r="J3" s="1">
        <f>IF(E3&gt;95,5,IF(E3&gt;90,4,IF(E3&gt;85,3,IF(E3&gt;80,2,IF(E3&gt;75,1,0)))))</f>
        <v>0</v>
      </c>
      <c r="K3" s="1">
        <f>IF(F3&gt;95,5,IF(F3&gt;90,4,IF(F3&gt;85,3,IF(F3&gt;80,2,IF(F3&gt;75,1,0)))))</f>
        <v>0</v>
      </c>
      <c r="L3" s="25">
        <f>LARGE(H3:K3,1) + LARGE(H3:K3,2) +LARGE(H3:K3,3)</f>
        <v>0</v>
      </c>
      <c r="M3" s="23">
        <v>0</v>
      </c>
      <c r="N3" s="14">
        <f>(L3+M3)</f>
        <v>0</v>
      </c>
    </row>
    <row r="4" spans="1:14" x14ac:dyDescent="0.25">
      <c r="A4" s="1">
        <v>2</v>
      </c>
      <c r="B4" s="1" t="s">
        <v>15</v>
      </c>
      <c r="C4" s="7">
        <v>60.14</v>
      </c>
      <c r="D4" s="5">
        <v>71.58</v>
      </c>
      <c r="E4" s="5">
        <v>56.01</v>
      </c>
      <c r="F4" s="30">
        <v>0</v>
      </c>
      <c r="G4" s="15">
        <f>LARGE(C4:F4,1) + LARGE(C4:F4,2) + LARGE(C4:F4,3)</f>
        <v>187.73</v>
      </c>
      <c r="H4" s="24">
        <f>IF(C4&gt;95,5,IF(C4&gt;90,4,IF(C4&gt;85,3,IF(C4&gt;80,2,IF(C4&gt;75,1,0)))))</f>
        <v>0</v>
      </c>
      <c r="I4" s="1">
        <f>IF(D4&gt;95,5,IF(D4&gt;90,4,IF(D4&gt;85,3,IF(D4&gt;80,2,IF(D4&gt;75,1,0)))))</f>
        <v>0</v>
      </c>
      <c r="J4" s="1">
        <f>IF(E4&gt;95,5,IF(E4&gt;90,4,IF(E4&gt;85,3,IF(E4&gt;80,2,IF(E4&gt;75,1,0)))))</f>
        <v>0</v>
      </c>
      <c r="K4" s="1">
        <f>IF(F4&gt;95,5,IF(F4&gt;90,4,IF(F4&gt;85,3,IF(F4&gt;80,2,IF(F4&gt;75,1,0)))))</f>
        <v>0</v>
      </c>
      <c r="L4" s="25">
        <f>LARGE(H4:K4,1) + LARGE(H4:K4,2) +LARGE(H4:K4,3)</f>
        <v>0</v>
      </c>
      <c r="M4" s="24">
        <v>0</v>
      </c>
      <c r="N4" s="13">
        <f>(L4+M4)</f>
        <v>0</v>
      </c>
    </row>
    <row r="5" spans="1:14" x14ac:dyDescent="0.25">
      <c r="A5" s="1">
        <v>3</v>
      </c>
      <c r="B5" s="1" t="s">
        <v>17</v>
      </c>
      <c r="C5" s="5">
        <v>64.53</v>
      </c>
      <c r="D5" s="5">
        <v>83.59</v>
      </c>
      <c r="E5" s="5">
        <v>0</v>
      </c>
      <c r="F5" s="30">
        <v>0</v>
      </c>
      <c r="G5" s="15">
        <f>LARGE(C5:F5,1) + LARGE(C5:F5,2) + LARGE(C5:F5,3)</f>
        <v>148.12</v>
      </c>
      <c r="H5" s="1">
        <f>IF(C5&gt;95,5,IF(C5&gt;90,4,IF(C5&gt;85,3,IF(C5&gt;80,2,IF(C5&gt;75,1,0)))))</f>
        <v>0</v>
      </c>
      <c r="I5" s="1">
        <f>IF(D5&gt;95,5,IF(D5&gt;90,4,IF(D5&gt;85,3,IF(D5&gt;80,2,IF(D5&gt;75,1,0)))))</f>
        <v>2</v>
      </c>
      <c r="J5" s="1">
        <f>IF(E5&gt;95,5,IF(E5&gt;90,4,IF(E5&gt;85,3,IF(E5&gt;80,2,IF(E5&gt;75,1,0)))))</f>
        <v>0</v>
      </c>
      <c r="K5" s="1">
        <f>IF(F5&gt;95,5,IF(F5&gt;90,4,IF(F5&gt;85,3,IF(F5&gt;80,2,IF(F5&gt;75,1,0)))))</f>
        <v>0</v>
      </c>
      <c r="L5" s="25">
        <f>LARGE(H5:K5,1) + LARGE(H5:K5,2) +LARGE(H5:K5,3)</f>
        <v>2</v>
      </c>
      <c r="M5" s="24">
        <v>0</v>
      </c>
      <c r="N5" s="13">
        <f>(L5+M5)</f>
        <v>2</v>
      </c>
    </row>
    <row r="6" spans="1:14" x14ac:dyDescent="0.25">
      <c r="A6" s="1">
        <v>4</v>
      </c>
      <c r="B6" s="1" t="s">
        <v>24</v>
      </c>
      <c r="C6" s="5">
        <v>0</v>
      </c>
      <c r="D6" s="5">
        <v>57.97</v>
      </c>
      <c r="E6" s="5">
        <v>63.79</v>
      </c>
      <c r="F6" s="30">
        <v>0</v>
      </c>
      <c r="G6" s="15">
        <f>LARGE(C6:F6,1) + LARGE(C6:F6,2) + LARGE(C6:F6,3)</f>
        <v>121.75999999999999</v>
      </c>
      <c r="H6" s="1">
        <f>IF(C6&gt;95,5,IF(C6&gt;90,4,IF(C6&gt;85,3,IF(C6&gt;80,2,IF(C6&gt;75,1,0)))))</f>
        <v>0</v>
      </c>
      <c r="I6" s="1">
        <f>IF(D6&gt;95,5,IF(D6&gt;90,4,IF(D6&gt;85,3,IF(D6&gt;80,2,IF(D6&gt;75,1,0)))))</f>
        <v>0</v>
      </c>
      <c r="J6" s="1">
        <f>IF(E6&gt;95,5,IF(E6&gt;90,4,IF(E6&gt;85,3,IF(E6&gt;80,2,IF(E6&gt;75,1,0)))))</f>
        <v>0</v>
      </c>
      <c r="K6" s="1">
        <f>IF(F6&gt;95,5,IF(F6&gt;90,4,IF(F6&gt;85,3,IF(F6&gt;80,2,IF(F6&gt;75,1,0)))))</f>
        <v>0</v>
      </c>
      <c r="L6" s="25">
        <f>LARGE(H6:K6,1) + LARGE(H6:K6,2) +LARGE(H6:K6,3)</f>
        <v>0</v>
      </c>
      <c r="M6" s="24">
        <v>0</v>
      </c>
      <c r="N6" s="13">
        <f>(L6+M6)</f>
        <v>0</v>
      </c>
    </row>
    <row r="7" spans="1:14" x14ac:dyDescent="0.25">
      <c r="A7" s="1">
        <v>5</v>
      </c>
      <c r="B7" s="1" t="s">
        <v>4</v>
      </c>
      <c r="C7" s="5">
        <v>0</v>
      </c>
      <c r="D7" s="5">
        <v>53.72</v>
      </c>
      <c r="E7" s="5">
        <v>46.84</v>
      </c>
      <c r="F7" s="30">
        <v>0</v>
      </c>
      <c r="G7" s="15">
        <f>LARGE(C7:F7,1) + LARGE(C7:F7,2) + LARGE(C7:F7,3)</f>
        <v>100.56</v>
      </c>
      <c r="H7" s="1">
        <f>IF(C7&gt;95,5,IF(C7&gt;90,4,IF(C7&gt;85,3,IF(C7&gt;80,2,IF(C7&gt;75,1,0)))))</f>
        <v>0</v>
      </c>
      <c r="I7" s="1">
        <f>IF(D7&gt;95,5,IF(D7&gt;90,4,IF(D7&gt;85,3,IF(D7&gt;80,2,IF(D7&gt;75,1,0)))))</f>
        <v>0</v>
      </c>
      <c r="J7" s="1">
        <f>IF(E7&gt;95,5,IF(E7&gt;90,4,IF(E7&gt;85,3,IF(E7&gt;80,2,IF(E7&gt;75,1,0)))))</f>
        <v>0</v>
      </c>
      <c r="K7" s="1">
        <f>IF(F7&gt;95,5,IF(F7&gt;90,4,IF(F7&gt;85,3,IF(F7&gt;80,2,IF(F7&gt;75,1,0)))))</f>
        <v>0</v>
      </c>
      <c r="L7" s="25">
        <f>LARGE(H7:K7,1) + LARGE(H7:K7,2) +LARGE(H7:K7,3)</f>
        <v>0</v>
      </c>
      <c r="M7" s="24">
        <v>1</v>
      </c>
      <c r="N7" s="13">
        <f>(L7+M7)</f>
        <v>1</v>
      </c>
    </row>
    <row r="8" spans="1:14" x14ac:dyDescent="0.25">
      <c r="A8" s="1">
        <v>6</v>
      </c>
      <c r="B8" s="1" t="s">
        <v>25</v>
      </c>
      <c r="C8" s="5">
        <v>0</v>
      </c>
      <c r="D8" s="5">
        <v>0</v>
      </c>
      <c r="E8" s="5">
        <v>23.85</v>
      </c>
      <c r="F8" s="30">
        <v>0</v>
      </c>
      <c r="G8" s="15">
        <f>LARGE(C8:F8,1) + LARGE(C8:F8,2) + LARGE(C8:F8,3)</f>
        <v>23.85</v>
      </c>
      <c r="H8" s="1">
        <f>IF(C8&gt;95,5,IF(C8&gt;90,4,IF(C8&gt;85,3,IF(C8&gt;80,2,IF(C8&gt;75,1,0)))))</f>
        <v>0</v>
      </c>
      <c r="I8" s="1">
        <f>IF(D8&gt;95,5,IF(D8&gt;90,4,IF(D8&gt;85,3,IF(D8&gt;80,2,IF(D8&gt;75,1,0)))))</f>
        <v>0</v>
      </c>
      <c r="J8" s="1">
        <f>IF(E8&gt;95,5,IF(E8&gt;90,4,IF(E8&gt;85,3,IF(E8&gt;80,2,IF(E8&gt;75,1,0)))))</f>
        <v>0</v>
      </c>
      <c r="K8" s="1">
        <f>IF(F8&gt;95,5,IF(F8&gt;90,4,IF(F8&gt;85,3,IF(F8&gt;80,2,IF(F8&gt;75,1,0)))))</f>
        <v>0</v>
      </c>
      <c r="L8" s="25">
        <f>LARGE(H8:K8,1) + LARGE(H8:K8,2) +LARGE(H8:K8,3)</f>
        <v>0</v>
      </c>
      <c r="M8" s="24">
        <v>0</v>
      </c>
      <c r="N8" s="13">
        <f>(L8+M8)</f>
        <v>0</v>
      </c>
    </row>
    <row r="9" spans="1:14" x14ac:dyDescent="0.25">
      <c r="A9" s="1">
        <v>7</v>
      </c>
      <c r="B9" s="2" t="s">
        <v>5</v>
      </c>
      <c r="C9" s="5">
        <v>0</v>
      </c>
      <c r="D9" s="5">
        <v>0</v>
      </c>
      <c r="E9" s="5">
        <v>0</v>
      </c>
      <c r="F9" s="30">
        <v>0</v>
      </c>
      <c r="G9" s="15">
        <f>LARGE(C9:F9,1) + LARGE(C9:F9,2) + LARGE(C9:F9,3)</f>
        <v>0</v>
      </c>
      <c r="H9" s="1">
        <f>IF(C9&gt;95,5,IF(C9&gt;90,4,IF(C9&gt;85,3,IF(C9&gt;80,2,IF(C9&gt;75,1,0)))))</f>
        <v>0</v>
      </c>
      <c r="I9" s="1">
        <f>IF(D9&gt;95,5,IF(D9&gt;90,4,IF(D9&gt;85,3,IF(D9&gt;80,2,IF(D9&gt;75,1,0)))))</f>
        <v>0</v>
      </c>
      <c r="J9" s="1">
        <f>IF(E9&gt;95,5,IF(E9&gt;90,4,IF(E9&gt;85,3,IF(E9&gt;80,2,IF(E9&gt;75,1,0)))))</f>
        <v>0</v>
      </c>
      <c r="K9" s="1">
        <f>IF(F9&gt;95,5,IF(F9&gt;90,4,IF(F9&gt;85,3,IF(F9&gt;80,2,IF(F9&gt;75,1,0)))))</f>
        <v>0</v>
      </c>
      <c r="L9" s="25">
        <f>LARGE(H9:K9,1) + LARGE(H9:K9,2) +LARGE(H9:K9,3)</f>
        <v>0</v>
      </c>
      <c r="M9" s="24">
        <v>0</v>
      </c>
      <c r="N9" s="13">
        <f>(L9+M9)</f>
        <v>0</v>
      </c>
    </row>
    <row r="10" spans="1:14" x14ac:dyDescent="0.25">
      <c r="A10" s="1">
        <v>8</v>
      </c>
      <c r="B10" s="3" t="s">
        <v>13</v>
      </c>
      <c r="C10" s="5">
        <v>0</v>
      </c>
      <c r="D10" s="5">
        <v>0</v>
      </c>
      <c r="E10" s="5">
        <v>0</v>
      </c>
      <c r="F10" s="30">
        <v>0</v>
      </c>
      <c r="G10" s="15">
        <f>LARGE(C10:F10,1) + LARGE(C10:F10,2) + LARGE(C10:F10,3)</f>
        <v>0</v>
      </c>
      <c r="H10" s="1">
        <f>IF(C10&gt;95,5,IF(C10&gt;90,4,IF(C10&gt;85,3,IF(C10&gt;80,2,IF(C10&gt;75,1,0)))))</f>
        <v>0</v>
      </c>
      <c r="I10" s="1">
        <f>IF(D10&gt;95,5,IF(D10&gt;90,4,IF(D10&gt;85,3,IF(D10&gt;80,2,IF(D10&gt;75,1,0)))))</f>
        <v>0</v>
      </c>
      <c r="J10" s="1">
        <f>IF(E10&gt;95,5,IF(E10&gt;90,4,IF(E10&gt;85,3,IF(E10&gt;80,2,IF(E10&gt;75,1,0)))))</f>
        <v>0</v>
      </c>
      <c r="K10" s="1">
        <f>IF(F10&gt;95,5,IF(F10&gt;90,4,IF(F10&gt;85,3,IF(F10&gt;80,2,IF(F10&gt;75,1,0)))))</f>
        <v>0</v>
      </c>
      <c r="L10" s="25">
        <f>LARGE(H10:K10,1) + LARGE(H10:K10,2) +LARGE(H10:K10,3)</f>
        <v>0</v>
      </c>
      <c r="M10" s="24">
        <v>3</v>
      </c>
      <c r="N10" s="13">
        <f>(L10+M10)</f>
        <v>3</v>
      </c>
    </row>
    <row r="11" spans="1:14" x14ac:dyDescent="0.25">
      <c r="A11" s="1">
        <v>9</v>
      </c>
      <c r="B11" s="1" t="s">
        <v>16</v>
      </c>
      <c r="C11" s="5">
        <v>0</v>
      </c>
      <c r="D11" s="5">
        <v>0</v>
      </c>
      <c r="E11" s="5">
        <v>0</v>
      </c>
      <c r="F11" s="30">
        <v>0</v>
      </c>
      <c r="G11" s="15">
        <f>LARGE(C11:F11,1) + LARGE(C11:F11,2) + LARGE(C11:F11,3)</f>
        <v>0</v>
      </c>
      <c r="H11" s="1">
        <f>IF(C11&gt;95,5,IF(C11&gt;90,4,IF(C11&gt;85,3,IF(C11&gt;80,2,IF(C11&gt;75,1,0)))))</f>
        <v>0</v>
      </c>
      <c r="I11" s="1">
        <f>IF(D11&gt;95,5,IF(D11&gt;90,4,IF(D11&gt;85,3,IF(D11&gt;80,2,IF(D11&gt;75,1,0)))))</f>
        <v>0</v>
      </c>
      <c r="J11" s="1">
        <f>IF(E11&gt;95,5,IF(E11&gt;90,4,IF(E11&gt;85,3,IF(E11&gt;80,2,IF(E11&gt;75,1,0)))))</f>
        <v>0</v>
      </c>
      <c r="K11" s="1">
        <f>IF(F11&gt;95,5,IF(F11&gt;90,4,IF(F11&gt;85,3,IF(F11&gt;80,2,IF(F11&gt;75,1,0)))))</f>
        <v>0</v>
      </c>
      <c r="L11" s="25">
        <f>LARGE(H11:K11,1) + LARGE(H11:K11,2) +LARGE(H11:K11,3)</f>
        <v>0</v>
      </c>
      <c r="M11" s="24">
        <v>2</v>
      </c>
      <c r="N11" s="13">
        <f>(L11+M11)</f>
        <v>2</v>
      </c>
    </row>
    <row r="12" spans="1:14" x14ac:dyDescent="0.25">
      <c r="A12" s="1">
        <v>10</v>
      </c>
      <c r="B12" s="2" t="s">
        <v>6</v>
      </c>
      <c r="C12" s="5">
        <v>0</v>
      </c>
      <c r="D12" s="5">
        <v>0</v>
      </c>
      <c r="E12" s="5">
        <v>0</v>
      </c>
      <c r="F12" s="30">
        <v>0</v>
      </c>
      <c r="G12" s="15">
        <f>LARGE(C12:F12,1) + LARGE(C12:F12,2) + LARGE(C12:F12,3)</f>
        <v>0</v>
      </c>
      <c r="H12" s="1">
        <f>IF(C12&gt;95,5,IF(C12&gt;90,4,IF(C12&gt;85,3,IF(C12&gt;80,2,IF(C12&gt;75,1,0)))))</f>
        <v>0</v>
      </c>
      <c r="I12" s="1">
        <f>IF(D12&gt;95,5,IF(D12&gt;90,4,IF(D12&gt;85,3,IF(D12&gt;80,2,IF(D12&gt;75,1,0)))))</f>
        <v>0</v>
      </c>
      <c r="J12" s="1">
        <f>IF(E12&gt;95,5,IF(E12&gt;90,4,IF(E12&gt;85,3,IF(E12&gt;80,2,IF(E12&gt;75,1,0)))))</f>
        <v>0</v>
      </c>
      <c r="K12" s="1">
        <f>IF(F12&gt;95,5,IF(F12&gt;90,4,IF(F12&gt;85,3,IF(F12&gt;80,2,IF(F12&gt;75,1,0)))))</f>
        <v>0</v>
      </c>
      <c r="L12" s="25">
        <f>LARGE(H12:K12,1) + LARGE(H12:K12,2) +LARGE(H12:K12,3)</f>
        <v>0</v>
      </c>
      <c r="M12" s="24">
        <v>0</v>
      </c>
      <c r="N12" s="13">
        <f>(L12+M12)</f>
        <v>0</v>
      </c>
    </row>
    <row r="13" spans="1:14" x14ac:dyDescent="0.25">
      <c r="A13" s="1">
        <v>11</v>
      </c>
      <c r="B13" s="1"/>
      <c r="C13" s="5">
        <v>0</v>
      </c>
      <c r="D13" s="5">
        <v>0</v>
      </c>
      <c r="E13" s="5">
        <v>0</v>
      </c>
      <c r="F13" s="30">
        <v>0</v>
      </c>
      <c r="G13" s="15">
        <f>LARGE(C13:F13,1) + LARGE(C13:F13,2) + LARGE(C13:F13,3)</f>
        <v>0</v>
      </c>
      <c r="H13" s="1">
        <f>IF(C13&gt;95,5,IF(C13&gt;90,4,IF(C13&gt;85,3,IF(C13&gt;80,2,IF(C13&gt;75,1,0)))))</f>
        <v>0</v>
      </c>
      <c r="I13" s="1">
        <f>IF(D13&gt;95,5,IF(D13&gt;90,4,IF(D13&gt;85,3,IF(D13&gt;80,2,IF(D13&gt;75,1,0)))))</f>
        <v>0</v>
      </c>
      <c r="J13" s="1">
        <f>IF(E13&gt;95,5,IF(E13&gt;90,4,IF(E13&gt;85,3,IF(E13&gt;80,2,IF(E13&gt;75,1,0)))))</f>
        <v>0</v>
      </c>
      <c r="K13" s="1">
        <f>IF(F13&gt;95,5,IF(F13&gt;90,4,IF(F13&gt;85,3,IF(F13&gt;80,2,IF(F13&gt;75,1,0)))))</f>
        <v>0</v>
      </c>
      <c r="L13" s="25">
        <f>LARGE(H13:K13,1) + LARGE(H13:K13,2) +LARGE(H13:K13,3)</f>
        <v>0</v>
      </c>
      <c r="M13" s="24">
        <v>0</v>
      </c>
      <c r="N13" s="13">
        <f>(L13+M13)</f>
        <v>0</v>
      </c>
    </row>
  </sheetData>
  <sortState xmlns:xlrd2="http://schemas.microsoft.com/office/spreadsheetml/2017/richdata2" ref="B3:N13">
    <sortCondition descending="1" ref="G3:G13"/>
  </sortState>
  <mergeCells count="1">
    <mergeCell ref="H1:K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Sportsman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dcterms:created xsi:type="dcterms:W3CDTF">2016-06-01T18:56:16Z</dcterms:created>
  <dcterms:modified xsi:type="dcterms:W3CDTF">2020-11-17T07:05:23Z</dcterms:modified>
</cp:coreProperties>
</file>